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<sst xmlns="http://schemas.openxmlformats.org/spreadsheetml/2006/main" count="936" uniqueCount="68">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</sst>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D2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91" sqref="W9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28276.399999999987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101017.9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61742.70662000027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3097.5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123158.79999999999</v>
      </c>
      <c r="AP9" s="90">
        <f>AP10+AP15+AP24+AP33+AP47+AP52+AP54+AP61+AP62+AP71+AP72+AP76+AP88+AP81+AP83+AP82+AP69+AP89+AP91+AP90+AP70+AP40+AP92</f>
        <v>165438.7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367.1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8438.5</v>
      </c>
      <c r="AP10" s="140">
        <f>B10+C10-AO10</f>
        <v>15280.900000000001</v>
      </c>
      <c r="AR10" s="143"/>
    </row>
    <row r="11" spans="1:44" s="142" customFormat="1" ht="15.75">
      <c r="A11" s="144" t="s">
        <v>5</v>
      </c>
      <c r="B11" s="139">
        <f>17088.2-123.4</f>
        <v>16964.8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7818.400000000001</v>
      </c>
      <c r="AP11" s="140">
        <f>B11+C11-AO11</f>
        <v>13296.400000000005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67.7</v>
      </c>
      <c r="AP12" s="140">
        <f>B12+C12-AO12</f>
        <v>143.5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1068.3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7.100000000000023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552.3999999999993</v>
      </c>
      <c r="AP14" s="140">
        <f>AP10-AP11-AP12-AP13</f>
        <v>1840.9999999999964</v>
      </c>
      <c r="AR14" s="143"/>
    </row>
    <row r="15" spans="1:44" s="142" customFormat="1" ht="15" customHeight="1">
      <c r="A15" s="138" t="s">
        <v>6</v>
      </c>
      <c r="B15" s="139">
        <f>52205.4-1300</f>
        <v>50905.4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14147</v>
      </c>
      <c r="AP15" s="140">
        <f aca="true" t="shared" si="3" ref="AP15:AP31">B15+C15-AO15</f>
        <v>74444.00000000003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2964.3</v>
      </c>
      <c r="AP16" s="149">
        <f t="shared" si="3"/>
        <v>22788.400000000005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11027.100000000002</v>
      </c>
      <c r="AP17" s="140">
        <f t="shared" si="3"/>
        <v>48948.359999999986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719.8</v>
      </c>
      <c r="AP19" s="140">
        <f t="shared" si="3"/>
        <v>2799.199999999998</v>
      </c>
      <c r="AR19" s="143"/>
    </row>
    <row r="20" spans="1:44" s="142" customFormat="1" ht="15.75">
      <c r="A20" s="144" t="s">
        <v>2</v>
      </c>
      <c r="B20" s="139">
        <f>4503-1300</f>
        <v>3203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650.7</v>
      </c>
      <c r="AP20" s="140">
        <f t="shared" si="3"/>
        <v>10017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416.9</v>
      </c>
      <c r="AP21" s="140">
        <f t="shared" si="3"/>
        <v>1126.9999999999995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1332.5000000000002</v>
      </c>
      <c r="AP23" s="140">
        <f t="shared" si="3"/>
        <v>11538.299999999997</v>
      </c>
      <c r="AR23" s="143"/>
    </row>
    <row r="24" spans="1:44" s="142" customFormat="1" ht="15" customHeight="1">
      <c r="A24" s="138" t="s">
        <v>7</v>
      </c>
      <c r="B24" s="139">
        <f>32531.8-3772.4-400</f>
        <v>28359.399999999998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14237</v>
      </c>
      <c r="AP24" s="140">
        <f t="shared" si="3"/>
        <v>32133.5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12049.4</v>
      </c>
      <c r="AP25" s="149">
        <f t="shared" si="3"/>
        <v>5088.500000000002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28268.6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14237</v>
      </c>
      <c r="AP32" s="140">
        <f>AP24-AP30</f>
        <v>31951.8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103.7</v>
      </c>
      <c r="AP33" s="140">
        <f aca="true" t="shared" si="6" ref="AP33:AP38">B33+C33-AO33</f>
        <v>684.1000000000007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98.1</v>
      </c>
      <c r="AP34" s="140">
        <f t="shared" si="6"/>
        <v>283.0999999999999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72.9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5.1000000000000005</v>
      </c>
      <c r="AP39" s="140">
        <f>AP33-AP34-AP36-AP38-AP35-AP37</f>
        <v>325.5000000000008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434.6</v>
      </c>
      <c r="AP40" s="140">
        <f aca="true" t="shared" si="8" ref="AP40:AP45">B40+C40-AO40</f>
        <v>1223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418.5</v>
      </c>
      <c r="AP41" s="140">
        <f t="shared" si="8"/>
        <v>990.6999999999998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13.1</v>
      </c>
      <c r="AP46" s="140">
        <f>AP40-AP41-AP42-AP43-AP44-AP45</f>
        <v>61.10000000000011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4488.6</v>
      </c>
      <c r="AP47" s="140">
        <f>B47+C47-AO47</f>
        <v>9970.800000000001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28.9</v>
      </c>
      <c r="AP48" s="140">
        <f>B48+C48-AO48</f>
        <v>129.70000000000002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4331.599999999999</v>
      </c>
      <c r="AP49" s="140">
        <f>B49+C49-AO49</f>
        <v>8013.800000000002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0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128.10000000000008</v>
      </c>
      <c r="AP51" s="140">
        <f>AP47-AP49-AP48</f>
        <v>1827.299999999999</v>
      </c>
      <c r="AR51" s="143"/>
    </row>
    <row r="52" spans="1:44" s="142" customFormat="1" ht="15" customHeight="1">
      <c r="A52" s="138" t="s">
        <v>0</v>
      </c>
      <c r="B52" s="139">
        <f>9156.4+304.2-48</f>
        <v>9412.6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6149.2</v>
      </c>
      <c r="AP52" s="140">
        <f aca="true" t="shared" si="12" ref="AP52:AP59">B52+C52-AO52</f>
        <v>5961.899999999997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1034.2</v>
      </c>
      <c r="AP54" s="140">
        <f t="shared" si="12"/>
        <v>2451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484.4</v>
      </c>
      <c r="AP55" s="140">
        <f t="shared" si="12"/>
        <v>939.0999999999998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8.399999999999999</v>
      </c>
      <c r="AP57" s="140">
        <f t="shared" si="12"/>
        <v>199.89999999999992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O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>
        <f>AI54-AI55-AI57-AI59-AI56-AI58</f>
        <v>0</v>
      </c>
      <c r="AJ60" s="140">
        <f>AJ54-AJ55-AJ57-AJ59-AJ56-AJ58</f>
        <v>0</v>
      </c>
      <c r="AK60" s="140">
        <f>AK54-AK55-AK57-AK59-AK56-AK58</f>
        <v>0</v>
      </c>
      <c r="AL60" s="140">
        <f>AL54-AL55-AL57-AL59-AL56-AL58</f>
        <v>0</v>
      </c>
      <c r="AM60" s="140">
        <f>AM54-AM55-AM57-AM59-AM56-AM58</f>
        <v>0</v>
      </c>
      <c r="AN60" s="140"/>
      <c r="AO60" s="140">
        <f>AO54-AO55-AO57-AO59-AO56-AO58</f>
        <v>541.4000000000001</v>
      </c>
      <c r="AP60" s="140">
        <f>AP54-AP55-AP57-AP59-AP56-AP58</f>
        <v>1292.2000000000003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0</v>
      </c>
      <c r="AP61" s="140">
        <f aca="true" t="shared" si="15" ref="AP61:AP67">B61+C61-AO61</f>
        <v>199.99999999999997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938.9999999999999</v>
      </c>
      <c r="AP62" s="140">
        <f t="shared" si="15"/>
        <v>8855.1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489.2</v>
      </c>
      <c r="AP63" s="140">
        <f t="shared" si="15"/>
        <v>2668.5999999999995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53</v>
      </c>
      <c r="AP65" s="140">
        <f t="shared" si="15"/>
        <v>1080.8999999999999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14.899999999999999</v>
      </c>
      <c r="AP66" s="140">
        <f t="shared" si="15"/>
        <v>130.59999999999997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0</v>
      </c>
      <c r="AP67" s="140">
        <f t="shared" si="15"/>
        <v>1178.7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0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381.9</v>
      </c>
      <c r="AP68" s="140">
        <f>AP62-AP63-AP66-AP67-AP65-AP64</f>
        <v>3796.300000000001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v>2875.6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1517.2</v>
      </c>
      <c r="AP71" s="158">
        <f t="shared" si="17"/>
        <v>1595.6000000000001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</f>
        <v>1353.9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228.60000000000002</v>
      </c>
      <c r="AP72" s="158">
        <f t="shared" si="17"/>
        <v>3826.8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74.1</v>
      </c>
      <c r="AP76" s="158">
        <f t="shared" si="17"/>
        <v>448.4999999999999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70.3</v>
      </c>
      <c r="AP77" s="158">
        <f t="shared" si="17"/>
        <v>151.7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14997.5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11420.999999999998</v>
      </c>
      <c r="AP89" s="140">
        <f t="shared" si="17"/>
        <v>6244.700000000006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3773.6</v>
      </c>
      <c r="AP90" s="140">
        <f t="shared" si="17"/>
        <v>1886.7999999999997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</f>
        <v>54435.1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54437.50000000001</v>
      </c>
      <c r="AP92" s="140">
        <f t="shared" si="17"/>
        <v>0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</v>
      </c>
      <c r="C94" s="136">
        <f>C10+C15+C24+C33+C47+C52+C54+C61+C62+C69+C71+C72+C76+C81+C82+C83+C88+C89+C90+C91+C40+C92+C70</f>
        <v>82454.20000000001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3097.5</v>
      </c>
      <c r="X94" s="91">
        <f>X10+X15+X24+X33+X47+X52+X54+X61+X62+X69+X71+X72+X76+X81+X82+X83+X88+X89+X90+X91+X40+X92+X70</f>
        <v>0</v>
      </c>
      <c r="Y94" s="91">
        <f t="shared" si="18"/>
        <v>0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123158.79999999999</v>
      </c>
      <c r="AP94" s="91">
        <f>AP10+AP15+AP24+AP33+AP47+AP52+AP54+AP61+AP62+AP69+AP71+AP72+AP76+AP81+AP82+AP83+AP88+AP89+AP90+AP91+AP70+AP40+AP92</f>
        <v>165438.7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63264.4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0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20434.899999999998</v>
      </c>
      <c r="AP95" s="72">
        <f>B95+C95-AO95</f>
        <v>67407.66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5528.400000000001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0</v>
      </c>
      <c r="Y96" s="72">
        <f t="shared" si="20"/>
        <v>0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1557.4999999999998</v>
      </c>
      <c r="AP96" s="72">
        <f>B96+C96-AO96</f>
        <v>12745.400000000001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0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772.8</v>
      </c>
      <c r="AP98" s="72">
        <f>B98+C98-AO98</f>
        <v>3887.899999999998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0</v>
      </c>
      <c r="Y99" s="72">
        <f t="shared" si="23"/>
        <v>0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4752.5</v>
      </c>
      <c r="AP99" s="72">
        <f>B99+C99-AO99</f>
        <v>10882.400000000001</v>
      </c>
    </row>
    <row r="100" spans="1:42" ht="12.75">
      <c r="A100" s="137" t="s">
        <v>35</v>
      </c>
      <c r="B100" s="20">
        <f>B94-B95-B96-B97-B98-B99</f>
        <v>124713.40000000001</v>
      </c>
      <c r="C100" s="20">
        <f>C94-C95-C96-C97-C98-C99</f>
        <v>41428.940000000024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2736.9</v>
      </c>
      <c r="X100" s="92">
        <f>X94-X95-X96-X97-X98-X99</f>
        <v>0</v>
      </c>
      <c r="Y100" s="92">
        <f t="shared" si="25"/>
        <v>0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95641.09999999999</v>
      </c>
      <c r="AP100" s="92">
        <f>AP94-AP95-AP96-AP97-AP98-AP99</f>
        <v>70501.24000000002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2019-08-16T11:34:15Z</cp:lastPrinted>
  <dcterms:created xsi:type="dcterms:W3CDTF">2002-11-05T08:53:00Z</dcterms:created>
  <dcterms:modified xsi:type="dcterms:W3CDTF">2019-08-21T05:00:45Z</dcterms:modified>
  <cp:category/>
  <cp:version/>
  <cp:contentType/>
  <cp:contentStatus/>
</cp:coreProperties>
</file>